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<sst xmlns="http://schemas.openxmlformats.org/spreadsheetml/2006/main" count="40" uniqueCount="31">
  <si>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宁波市2019年8月份生猪生产成本收益预警信息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</si>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</sst>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9" borderId="2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3" borderId="23" applyNumberFormat="0" applyAlignment="0" applyProtection="0">
      <alignment vertical="center"/>
    </xf>
    <xf numFmtId="0" fontId="27" fillId="13" borderId="25" applyNumberFormat="0" applyAlignment="0" applyProtection="0">
      <alignment vertical="center"/>
    </xf>
    <xf numFmtId="0" fontId="14" fillId="8" borderId="2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H13" sqref="H13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517114</v>
      </c>
      <c r="E5" s="12">
        <v>513246</v>
      </c>
      <c r="F5" s="13">
        <f>D5-E5</f>
        <v>3868</v>
      </c>
      <c r="G5" s="14">
        <f>(D5-E5)/E5</f>
        <v>0.00753634709281709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47392</v>
      </c>
      <c r="E6" s="12">
        <v>46924</v>
      </c>
      <c r="F6" s="16">
        <f t="shared" ref="F6:F15" si="0">D6-E6</f>
        <v>468</v>
      </c>
      <c r="G6" s="14">
        <f t="shared" ref="G6:G15" si="1">(D6-E6)/E6</f>
        <v>0.00997357429034183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132.75</v>
      </c>
      <c r="E7" s="17">
        <v>132.01</v>
      </c>
      <c r="F7" s="18">
        <f t="shared" si="0"/>
        <v>0.740000000000009</v>
      </c>
      <c r="G7" s="14">
        <f t="shared" si="1"/>
        <v>0.00560563593667153</v>
      </c>
    </row>
    <row r="8" ht="30" customHeight="1" spans="1:14">
      <c r="A8" s="10">
        <v>4</v>
      </c>
      <c r="B8" s="11" t="s">
        <v>13</v>
      </c>
      <c r="C8" s="12" t="s">
        <v>14</v>
      </c>
      <c r="D8" s="19">
        <v>3256.36</v>
      </c>
      <c r="E8" s="19">
        <v>2541.19</v>
      </c>
      <c r="F8" s="13">
        <f t="shared" si="0"/>
        <v>715.17</v>
      </c>
      <c r="G8" s="14">
        <f t="shared" si="1"/>
        <v>0.28143114052865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1708.21</v>
      </c>
      <c r="E9" s="13">
        <v>1715.3</v>
      </c>
      <c r="F9" s="13">
        <f t="shared" si="0"/>
        <v>-7.08999999999992</v>
      </c>
      <c r="G9" s="14">
        <f t="shared" si="1"/>
        <v>-0.00413338774558382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30.54</v>
      </c>
      <c r="E10" s="13">
        <v>26.9</v>
      </c>
      <c r="F10" s="13">
        <f t="shared" si="0"/>
        <v>3.64</v>
      </c>
      <c r="G10" s="14">
        <f t="shared" si="1"/>
        <v>0.135315985130112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1548.15</v>
      </c>
      <c r="E11" s="13">
        <f>E8-E9</f>
        <v>825.89</v>
      </c>
      <c r="F11" s="13">
        <f t="shared" si="0"/>
        <v>722.26</v>
      </c>
      <c r="G11" s="14">
        <f t="shared" si="1"/>
        <v>0.874523241593917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90.6299576749931</v>
      </c>
      <c r="E12" s="13">
        <f>E11/E9*100</f>
        <v>48.148428846266</v>
      </c>
      <c r="F12" s="13">
        <f t="shared" si="0"/>
        <v>42.4815288287271</v>
      </c>
      <c r="G12" s="14">
        <f t="shared" si="1"/>
        <v>0.882303531946331</v>
      </c>
    </row>
    <row r="13" ht="30" customHeight="1" spans="1:7">
      <c r="A13" s="10">
        <v>9</v>
      </c>
      <c r="B13" s="11" t="s">
        <v>22</v>
      </c>
      <c r="C13" s="12" t="s">
        <v>18</v>
      </c>
      <c r="D13" s="20">
        <v>24.53</v>
      </c>
      <c r="E13" s="20">
        <v>19.25</v>
      </c>
      <c r="F13" s="13">
        <f t="shared" si="0"/>
        <v>5.28</v>
      </c>
      <c r="G13" s="14">
        <f t="shared" si="1"/>
        <v>0.274285714285714</v>
      </c>
    </row>
    <row r="14" ht="30" customHeight="1" spans="1:7">
      <c r="A14" s="10">
        <v>10</v>
      </c>
      <c r="B14" s="11" t="s">
        <v>23</v>
      </c>
      <c r="C14" s="12" t="s">
        <v>18</v>
      </c>
      <c r="D14" s="20">
        <v>1.91</v>
      </c>
      <c r="E14" s="20">
        <v>1.93</v>
      </c>
      <c r="F14" s="13">
        <f t="shared" si="0"/>
        <v>-0.02</v>
      </c>
      <c r="G14" s="14">
        <f t="shared" si="1"/>
        <v>-0.0103626943005181</v>
      </c>
    </row>
    <row r="15" ht="30" customHeight="1" spans="1:7">
      <c r="A15" s="10">
        <v>11</v>
      </c>
      <c r="B15" s="11" t="s">
        <v>24</v>
      </c>
      <c r="C15" s="12" t="s">
        <v>18</v>
      </c>
      <c r="D15" s="21">
        <v>33.84</v>
      </c>
      <c r="E15" s="21">
        <v>26.38</v>
      </c>
      <c r="F15" s="13">
        <f t="shared" si="0"/>
        <v>7.46</v>
      </c>
      <c r="G15" s="14">
        <f t="shared" si="1"/>
        <v>0.282789992418499</v>
      </c>
    </row>
    <row r="16" ht="30" customHeight="1" spans="1:7">
      <c r="A16" s="10">
        <v>12</v>
      </c>
      <c r="B16" s="11" t="s">
        <v>25</v>
      </c>
      <c r="C16" s="12"/>
      <c r="D16" s="13" t="str">
        <f>TEXT(D10/D15,"0.00")&amp;":1"</f>
        <v>0.90:1</v>
      </c>
      <c r="E16" s="13" t="str">
        <f>TEXT(E10/E15,"0.00")&amp;":1"</f>
        <v>1.02:1</v>
      </c>
      <c r="F16" s="21" t="s">
        <v>26</v>
      </c>
      <c r="G16" s="22" t="s">
        <v>26</v>
      </c>
    </row>
    <row r="17" ht="30" customHeight="1" spans="1:7">
      <c r="A17" s="10">
        <v>13</v>
      </c>
      <c r="B17" s="23" t="s">
        <v>27</v>
      </c>
      <c r="C17" s="24"/>
      <c r="D17" s="25" t="str">
        <f>TEXT(D13/D14,"0.00")&amp;":1"</f>
        <v>12.84:1</v>
      </c>
      <c r="E17" s="25" t="str">
        <f>TEXT(E13/E14,"0.00")&amp;":1"</f>
        <v>9.97:1</v>
      </c>
      <c r="F17" s="21" t="s">
        <v>26</v>
      </c>
      <c r="G17" s="26" t="s">
        <v>26</v>
      </c>
    </row>
    <row r="18" ht="30" customHeight="1" spans="1:7">
      <c r="A18" s="27" t="s">
        <v>28</v>
      </c>
      <c r="B18" s="28"/>
      <c r="C18" s="29" t="s">
        <v>29</v>
      </c>
      <c r="D18" s="30"/>
      <c r="E18" s="30"/>
      <c r="F18" s="30"/>
      <c r="G18" s="31"/>
    </row>
    <row r="19" ht="56.25" customHeight="1" spans="1:7">
      <c r="A19" s="32" t="s">
        <v>30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2019-09-16T07:50:21Z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