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8625" yWindow="90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F12" l="1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<sst xmlns="http://schemas.openxmlformats.org/spreadsheetml/2006/main" count="39" uniqueCount="30">
  <si>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</si>
  <si>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</si>
  <si>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</si>
  <si>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</si>
  <si>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</si>
  <si>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</si>
  <si>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</si>
  <si>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</si>
  <si>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</si>
  <si>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</si>
  <si>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</si>
  <si>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</si>
  <si>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</si>
  <si>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</si>
  <si>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</si>
  <si>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</si>
  <si>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</si>
  <si>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</si>
  <si>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</si>
  <si>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</si>
  <si>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</si>
  <si>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</si>
  <si>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</si>
  <si>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</si>
  <si>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</si>
  <si>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</si>
  <si>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</si>
  <si>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</si>
  <si>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</si>
  <si>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宁波市2022年7月份生猪生产成本收益预警信息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</si>
</sst>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4" zoomScale="115" zoomScaleNormal="115" workbookViewId="0">
      <selection activeCell="I12" sqref="I12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11.125" customWidth="1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643827</v>
      </c>
      <c r="E5" s="11">
        <v>690568</v>
      </c>
      <c r="F5" s="12">
        <f>D5-E5</f>
        <v>-46741</v>
      </c>
      <c r="G5" s="13">
        <f>(D5-E5)/E5</f>
        <v>-6.7684862316238228E-2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70247</v>
      </c>
      <c r="E6" s="11">
        <v>70127</v>
      </c>
      <c r="F6" s="15">
        <f t="shared" ref="F6:F15" si="0">D6-E6</f>
        <v>120</v>
      </c>
      <c r="G6" s="13">
        <f t="shared" ref="G6:G15" si="1">(D6-E6)/E6</f>
        <v>1.7111811427838065E-3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136.19999999999999</v>
      </c>
      <c r="E7" s="11">
        <v>135.75</v>
      </c>
      <c r="F7" s="16">
        <f t="shared" si="0"/>
        <v>0.44999999999998863</v>
      </c>
      <c r="G7" s="13">
        <f t="shared" si="1"/>
        <v>3.3149171270717395E-3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3187.08</v>
      </c>
      <c r="E8" s="17">
        <v>2419.7399999999998</v>
      </c>
      <c r="F8" s="12">
        <f t="shared" si="0"/>
        <v>767.34000000000015</v>
      </c>
      <c r="G8" s="13">
        <f t="shared" si="1"/>
        <v>0.31711671501896904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2508.5</v>
      </c>
      <c r="E9" s="12">
        <v>2447.4499999999998</v>
      </c>
      <c r="F9" s="12">
        <f t="shared" si="0"/>
        <v>61.050000000000182</v>
      </c>
      <c r="G9" s="13">
        <f t="shared" si="1"/>
        <v>2.4944329812662234E-2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34</v>
      </c>
      <c r="E10" s="12">
        <v>31.6</v>
      </c>
      <c r="F10" s="12">
        <f t="shared" si="0"/>
        <v>2.3999999999999986</v>
      </c>
      <c r="G10" s="13">
        <f t="shared" si="1"/>
        <v>7.5949367088607542E-2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678.57999999999993</v>
      </c>
      <c r="E11" s="12">
        <f>E8-E9</f>
        <v>-27.710000000000036</v>
      </c>
      <c r="F11" s="12">
        <f t="shared" si="0"/>
        <v>706.29</v>
      </c>
      <c r="G11" s="13">
        <v>25.488632262721001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27.051225832170616</v>
      </c>
      <c r="E12" s="12">
        <f>E11/E9*100</f>
        <v>-1.1321988191791472</v>
      </c>
      <c r="F12" s="12">
        <f t="shared" si="0"/>
        <v>28.183424651349764</v>
      </c>
      <c r="G12" s="13">
        <v>24.8926462154262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23.4</v>
      </c>
      <c r="E13" s="12">
        <v>17.829999999999998</v>
      </c>
      <c r="F13" s="12">
        <f t="shared" si="0"/>
        <v>5.57</v>
      </c>
      <c r="G13" s="13">
        <f t="shared" si="1"/>
        <v>0.31239484015703872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2.99</v>
      </c>
      <c r="E14" s="18">
        <v>3.09</v>
      </c>
      <c r="F14" s="12">
        <f t="shared" si="0"/>
        <v>-9.9999999999999645E-2</v>
      </c>
      <c r="G14" s="13">
        <f t="shared" si="1"/>
        <v>-3.2362459546925453E-2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30.51</v>
      </c>
      <c r="E15" s="19">
        <v>22.79</v>
      </c>
      <c r="F15" s="12">
        <f t="shared" si="0"/>
        <v>7.7200000000000024</v>
      </c>
      <c r="G15" s="13">
        <f t="shared" si="1"/>
        <v>0.33874506362439677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1.11:1</v>
      </c>
      <c r="E16" s="12" t="str">
        <f>TEXT(E10/E15,"0.00")&amp;":1"</f>
        <v>1.39:1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7.83:1</v>
      </c>
      <c r="E17" s="23" t="str">
        <f>TEXT(E13/E14,"0.00")&amp;":1"</f>
        <v>5.77:1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2022-08-19T07:05:41Z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