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1625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2"/>
  <c r="G12" s="1"/>
  <c r="E11"/>
  <c r="G11" s="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F12" l="1"/>
</calcChain>
</file>

<file path=xl/sharedStrings.xml><?xml version="1.0" encoding="utf-8"?>
<sst xmlns="http://schemas.openxmlformats.org/spreadsheetml/2006/main" count="39" uniqueCount="30">
  <si>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</si>
  <si>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</si>
  <si>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</si>
  <si>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</si>
  <si>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</si>
  <si>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</si>
  <si>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</si>
  <si>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</si>
  <si>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</si>
  <si>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</si>
  <si>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</si>
  <si>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</si>
  <si>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</si>
  <si>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</si>
  <si>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</si>
  <si>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</si>
  <si>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</si>
  <si>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</si>
  <si>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</si>
  <si>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</si>
  <si>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</si>
  <si>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</si>
  <si>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</si>
  <si>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</si>
  <si>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</si>
  <si>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</si>
  <si>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</si>
  <si>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</si>
  <si>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</si>
  <si>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宁波市2022年9月份生猪生产成本收益预警信息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</si>
</sst>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="115" zoomScaleNormal="115" workbookViewId="0">
      <selection activeCell="D7" sqref="D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11.125" customWidth="1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650489</v>
      </c>
      <c r="E5" s="11">
        <v>645046</v>
      </c>
      <c r="F5" s="12">
        <f>D5-E5</f>
        <v>5443</v>
      </c>
      <c r="G5" s="13">
        <f>(D5-E5)/E5</f>
        <v>8.4381578988165177E-3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71226</v>
      </c>
      <c r="E6" s="11">
        <v>70050</v>
      </c>
      <c r="F6" s="15">
        <f t="shared" ref="F6:F15" si="0">D6-E6</f>
        <v>1176</v>
      </c>
      <c r="G6" s="13">
        <f t="shared" ref="G6:G15" si="1">(D6-E6)/E6</f>
        <v>1.6788008565310493E-2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135.72999999999999</v>
      </c>
      <c r="E7" s="11">
        <v>135.55000000000001</v>
      </c>
      <c r="F7" s="16">
        <f t="shared" si="0"/>
        <v>0.1799999999999784</v>
      </c>
      <c r="G7" s="13">
        <f t="shared" si="1"/>
        <v>1.3279232755439203E-3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3452.15</v>
      </c>
      <c r="E8" s="17">
        <v>3099.01</v>
      </c>
      <c r="F8" s="12">
        <f t="shared" si="0"/>
        <v>353.13999999999987</v>
      </c>
      <c r="G8" s="13">
        <f t="shared" si="1"/>
        <v>0.1139525203210057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2593.9299999999998</v>
      </c>
      <c r="E9" s="12">
        <v>2588.39</v>
      </c>
      <c r="F9" s="12">
        <f t="shared" si="0"/>
        <v>5.5399999999999636</v>
      </c>
      <c r="G9" s="13">
        <f t="shared" si="1"/>
        <v>2.14032661229566E-3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34</v>
      </c>
      <c r="E10" s="12">
        <v>34.5</v>
      </c>
      <c r="F10" s="12">
        <f t="shared" si="0"/>
        <v>-0.5</v>
      </c>
      <c r="G10" s="13">
        <f t="shared" si="1"/>
        <v>-1.4492753623188406E-2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858.22000000000025</v>
      </c>
      <c r="E11" s="12">
        <f>E8-E9</f>
        <v>510.62000000000035</v>
      </c>
      <c r="F11" s="12">
        <f t="shared" si="0"/>
        <v>347.59999999999991</v>
      </c>
      <c r="G11" s="13">
        <f t="shared" si="1"/>
        <v>0.68074105988797873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33.085703931871727</v>
      </c>
      <c r="E12" s="12">
        <f>E11/E9*100</f>
        <v>19.727320844231368</v>
      </c>
      <c r="F12" s="12">
        <f t="shared" si="0"/>
        <v>13.358383087640359</v>
      </c>
      <c r="G12" s="13">
        <f t="shared" si="1"/>
        <v>0.67715140809638097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25.43</v>
      </c>
      <c r="E13" s="12">
        <v>22.86</v>
      </c>
      <c r="F13" s="12">
        <f t="shared" si="0"/>
        <v>2.5700000000000003</v>
      </c>
      <c r="G13" s="13">
        <f t="shared" si="1"/>
        <v>0.11242344706911638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3.02</v>
      </c>
      <c r="E14" s="18">
        <v>2.96</v>
      </c>
      <c r="F14" s="12">
        <f t="shared" si="0"/>
        <v>6.0000000000000053E-2</v>
      </c>
      <c r="G14" s="13">
        <f t="shared" si="1"/>
        <v>2.0270270270270289E-2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32.21</v>
      </c>
      <c r="E15" s="19">
        <v>29.68</v>
      </c>
      <c r="F15" s="12">
        <f t="shared" si="0"/>
        <v>2.5300000000000011</v>
      </c>
      <c r="G15" s="13">
        <f t="shared" si="1"/>
        <v>8.524258760107821E-2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1.06:1</v>
      </c>
      <c r="E16" s="12" t="str">
        <f>TEXT(E10/E15,"0.00")&amp;":1"</f>
        <v>1.16:1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8.42:1</v>
      </c>
      <c r="E17" s="23" t="str">
        <f>TEXT(E13/E14,"0.00")&amp;":1"</f>
        <v>7.72:1</v>
      </c>
      <c r="F17" s="19" t="s">
        <v>24</v>
      </c>
      <c r="G17" s="24" t="s">
        <v>28</v>
      </c>
    </row>
    <row r="18" spans="1:7" ht="30" customHeight="1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2022-10-10T02:14:58Z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